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0\Аукцион\03. Март\НЕМСП_НР_ТП VMware\Закупочная\"/>
    </mc:Choice>
  </mc:AlternateContent>
  <xr:revisionPtr revIDLastSave="0" documentId="13_ncr:1_{4DA9A263-3D96-4612-9D6A-DB0B0D0AD594}" xr6:coauthVersionLast="36" xr6:coauthVersionMax="36" xr10:uidLastSave="{00000000-0000-0000-0000-000000000000}"/>
  <bookViews>
    <workbookView xWindow="0" yWindow="0" windowWidth="16380" windowHeight="8190" xr2:uid="{00000000-000D-0000-FFFF-FFFF00000000}"/>
  </bookViews>
  <sheets>
    <sheet name="Лот 1" sheetId="1" r:id="rId1"/>
  </sheets>
  <definedNames>
    <definedName name="Print_Area_1">'Лот 1'!$A$1:$G$16</definedName>
  </definedNames>
  <calcPr calcId="191029"/>
</workbook>
</file>

<file path=xl/calcChain.xml><?xml version="1.0" encoding="utf-8"?>
<calcChain xmlns="http://schemas.openxmlformats.org/spreadsheetml/2006/main">
  <c r="B12" i="1" l="1"/>
  <c r="E9" i="1" l="1"/>
  <c r="E8" i="1"/>
  <c r="F9" i="1" l="1"/>
  <c r="F8" i="1"/>
  <c r="F10" i="1" l="1"/>
  <c r="F11" i="1" l="1"/>
</calcChain>
</file>

<file path=xl/sharedStrings.xml><?xml version="1.0" encoding="utf-8"?>
<sst xmlns="http://schemas.openxmlformats.org/spreadsheetml/2006/main" count="23" uniqueCount="23">
  <si>
    <t>№ п.п</t>
  </si>
  <si>
    <t>Наименование оборудования</t>
  </si>
  <si>
    <t>Код, артикул</t>
  </si>
  <si>
    <t>Кол-во</t>
  </si>
  <si>
    <t>Адрес доставки</t>
  </si>
  <si>
    <t>Итого:</t>
  </si>
  <si>
    <t>Транспортировка товара</t>
  </si>
  <si>
    <t>Контактное лицо</t>
  </si>
  <si>
    <t>Доставка в электронной форме</t>
  </si>
  <si>
    <t xml:space="preserve">Спецификация </t>
  </si>
  <si>
    <t>VCS6-STD-P-SSS-C</t>
  </si>
  <si>
    <t>VS6-ENT-PL-P-SSS-C</t>
  </si>
  <si>
    <t>Production Support/Subscription VMware vCenter Server 6 Standard for vSphere 6 (Per Instance) for 1 year, сертификат на техническую поддержку</t>
  </si>
  <si>
    <t>Production Support/Subscription VMware vSphere 6 Enterprise Plus for 1 processor for 1 year, сертификат на техническую поддержку</t>
  </si>
  <si>
    <t>В т.ч. НДС 20%</t>
  </si>
  <si>
    <t>Срок поставки сертификатов: не позднее 10 календарных дней с даты подписания договора.</t>
  </si>
  <si>
    <t>Доставка в электронной форме  Контактное лицо: Руководитель группы ОТИИТ Хасанов Марат Рашитович  
т. 8-347-221-56-40</t>
  </si>
  <si>
    <t>Цена за единицу измерения с НДС 20 %, рубли РФ</t>
  </si>
  <si>
    <t>Сумма с  НДС 20 %, рубли РФ</t>
  </si>
  <si>
    <t>РАЗДЕЛ IV. Техническое задание</t>
  </si>
  <si>
    <t>Сертификаты регистрируются в электронном виде в учётной системе компании VMware Inc. в аккаунте ПАО «Башинформсвязь».
Исполнитель обязуется оказывать услуги по технической поддержке VMware vSphere 6 Enterprise Plus в соответствии с условиями проекта договора (раздел V «Проект договора») Документации о закупке.</t>
  </si>
  <si>
    <t>Хасанов Марат Рашитович., тел. +7 (347) 221-56-40, e-mail: marat@bashtel.ru</t>
  </si>
  <si>
    <t xml:space="preserve">Срок действия Сертификатов:  с  20.07.2020 г. в течение 1 календарного года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</si>
</sst>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sz val="11"/>
      <color rgb="FF800000"/>
      <name val="Calibri"/>
      <family val="2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6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left" vertical="center" wrapText="1" shrinkToFit="1"/>
    </xf>
    <xf numFmtId="0" fontId="8" fillId="0" borderId="6" xfId="1" applyFont="1" applyBorder="1" applyAlignment="1">
      <alignment horizontal="center" vertical="center" wrapText="1" shrinkToFit="1"/>
    </xf>
    <xf numFmtId="4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11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13" fillId="0" borderId="0" xfId="0" applyFont="1" applyBorder="1"/>
    <xf numFmtId="0" fontId="13" fillId="0" borderId="0" xfId="0" applyFont="1"/>
    <xf numFmtId="164" fontId="13" fillId="0" borderId="0" xfId="0" applyNumberFormat="1" applyFont="1" applyBorder="1"/>
    <xf numFmtId="0" fontId="4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5" fillId="0" borderId="0" xfId="0" applyFont="1"/>
    <xf numFmtId="3" fontId="7" fillId="0" borderId="0" xfId="0" applyNumberFormat="1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7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</cellXfs>
  <cellStyles count="2">
    <cellStyle name="TableStyleLight1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17"/>
  <sheetViews>
    <sheetView tabSelected="1" zoomScale="70" zoomScaleNormal="70" workbookViewId="0">
      <selection activeCell="J17" sqref="J17"/>
    </sheetView>
  </sheetViews>
  <sheetFormatPr defaultRowHeight="15" x14ac:dyDescent="0.25"/>
  <cols>
    <col min="1" max="1" width="10.5703125" style="1"/>
    <col min="2" max="2" width="81.85546875" style="2"/>
    <col min="3" max="3" width="33" style="2"/>
    <col min="4" max="4" width="10.140625" style="3"/>
    <col min="5" max="5" width="27.28515625" style="3"/>
    <col min="6" max="6" width="23.42578125" style="3"/>
    <col min="7" max="7" width="36.7109375" style="4"/>
    <col min="8" max="8" width="16.85546875" style="5"/>
    <col min="9" max="9" width="18" style="5" bestFit="1" customWidth="1"/>
    <col min="10" max="10" width="16.42578125" style="5" bestFit="1" customWidth="1"/>
    <col min="11" max="18" width="9.140625" style="5"/>
    <col min="19" max="1025" width="9.140625" style="6"/>
  </cols>
  <sheetData>
    <row r="1" spans="1:1024" s="12" customFormat="1" ht="18.75" x14ac:dyDescent="0.3">
      <c r="A1" s="7"/>
      <c r="B1" s="54" t="s">
        <v>19</v>
      </c>
      <c r="C1" s="2"/>
      <c r="D1" s="8"/>
      <c r="E1" s="9"/>
      <c r="F1" s="10"/>
      <c r="G1" s="10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024" ht="15" customHeight="1" x14ac:dyDescent="0.3">
      <c r="A2" s="7"/>
      <c r="B2"/>
      <c r="C2"/>
      <c r="D2" s="8"/>
      <c r="E2" s="9"/>
      <c r="F2" s="9"/>
      <c r="G2" s="13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2.5" customHeight="1" x14ac:dyDescent="0.3">
      <c r="A3" s="7"/>
      <c r="B3" s="50" t="s">
        <v>9</v>
      </c>
      <c r="C3" s="50"/>
      <c r="D3" s="50"/>
      <c r="E3" s="55"/>
      <c r="F3" s="55"/>
      <c r="G3" s="55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7.25" customHeight="1" thickBot="1" x14ac:dyDescent="0.35">
      <c r="A4" s="14"/>
      <c r="B4" s="15"/>
      <c r="C4" s="15"/>
      <c r="D4" s="16"/>
      <c r="E4" s="17"/>
      <c r="F4" s="17"/>
      <c r="G4" s="18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s="20" customFormat="1" ht="54.75" customHeight="1" thickBot="1" x14ac:dyDescent="0.3">
      <c r="A5" s="51" t="s">
        <v>0</v>
      </c>
      <c r="B5" s="52" t="s">
        <v>1</v>
      </c>
      <c r="C5" s="53" t="s">
        <v>2</v>
      </c>
      <c r="D5" s="53" t="s">
        <v>3</v>
      </c>
      <c r="E5" s="47" t="s">
        <v>17</v>
      </c>
      <c r="F5" s="47" t="s">
        <v>18</v>
      </c>
      <c r="G5" s="47" t="s">
        <v>4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1024" ht="42.75" customHeight="1" x14ac:dyDescent="0.25">
      <c r="A6" s="51"/>
      <c r="B6" s="52"/>
      <c r="C6" s="53"/>
      <c r="D6" s="53"/>
      <c r="E6" s="47"/>
      <c r="F6" s="47"/>
      <c r="G6" s="47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25" customFormat="1" ht="24" customHeight="1" x14ac:dyDescent="0.25">
      <c r="A7" s="59">
        <v>1</v>
      </c>
      <c r="B7" s="21">
        <v>2</v>
      </c>
      <c r="C7" s="22">
        <v>3</v>
      </c>
      <c r="D7" s="23">
        <v>4</v>
      </c>
      <c r="E7" s="23">
        <v>5</v>
      </c>
      <c r="F7" s="23">
        <v>6</v>
      </c>
      <c r="G7" s="23">
        <v>7</v>
      </c>
      <c r="H7" s="19"/>
      <c r="I7" s="19"/>
      <c r="J7" s="19"/>
      <c r="K7" s="24"/>
      <c r="L7" s="24"/>
      <c r="M7" s="24"/>
      <c r="N7" s="24"/>
      <c r="O7" s="24"/>
      <c r="P7" s="24"/>
      <c r="Q7" s="24"/>
      <c r="R7" s="24"/>
    </row>
    <row r="8" spans="1:1024" s="32" customFormat="1" ht="60.75" x14ac:dyDescent="0.25">
      <c r="A8" s="26">
        <v>1</v>
      </c>
      <c r="B8" s="27" t="s">
        <v>12</v>
      </c>
      <c r="C8" s="27" t="s">
        <v>10</v>
      </c>
      <c r="D8" s="28">
        <v>1</v>
      </c>
      <c r="E8" s="29">
        <f>109585.69*1.2</f>
        <v>131502.82800000001</v>
      </c>
      <c r="F8" s="30">
        <f>E8*D8</f>
        <v>131502.82800000001</v>
      </c>
      <c r="G8" s="48" t="s">
        <v>16</v>
      </c>
      <c r="H8" s="19"/>
      <c r="I8" s="19"/>
      <c r="J8" s="19"/>
      <c r="K8" s="31"/>
      <c r="L8" s="31"/>
      <c r="M8" s="31"/>
      <c r="N8" s="31"/>
      <c r="O8" s="31"/>
      <c r="P8" s="31"/>
      <c r="Q8" s="31"/>
      <c r="R8" s="31"/>
    </row>
    <row r="9" spans="1:1024" ht="60.75" x14ac:dyDescent="0.25">
      <c r="A9" s="26">
        <v>2</v>
      </c>
      <c r="B9" s="27" t="s">
        <v>13</v>
      </c>
      <c r="C9" s="27" t="s">
        <v>11</v>
      </c>
      <c r="D9" s="28">
        <v>64</v>
      </c>
      <c r="E9" s="29">
        <f>4079893.12*1.2/64</f>
        <v>76497.995999999999</v>
      </c>
      <c r="F9" s="30">
        <f t="shared" ref="F9" si="0">E9*D9</f>
        <v>4895871.7439999999</v>
      </c>
      <c r="G9" s="48"/>
      <c r="H9" s="19"/>
      <c r="I9" s="19"/>
      <c r="J9" s="19"/>
      <c r="K9" s="31"/>
      <c r="L9" s="31"/>
      <c r="M9" s="31"/>
      <c r="N9" s="31"/>
      <c r="O9" s="31"/>
      <c r="P9" s="31"/>
      <c r="Q9" s="31"/>
      <c r="R9" s="31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24.6" customHeight="1" x14ac:dyDescent="0.25">
      <c r="A10" s="49"/>
      <c r="B10" s="49"/>
      <c r="C10" s="49"/>
      <c r="D10" s="49"/>
      <c r="E10" s="33" t="s">
        <v>5</v>
      </c>
      <c r="F10" s="30">
        <f>SUM(F8:F9)</f>
        <v>5027374.5719999997</v>
      </c>
      <c r="G10" s="48"/>
      <c r="H10" s="42"/>
      <c r="I10" s="19"/>
      <c r="J10" s="19"/>
      <c r="K10" s="31"/>
      <c r="L10" s="31"/>
      <c r="M10" s="31"/>
      <c r="N10" s="31"/>
      <c r="O10" s="31"/>
      <c r="P10" s="31"/>
      <c r="Q10" s="31"/>
      <c r="R10" s="31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24.6" customHeight="1" x14ac:dyDescent="0.25">
      <c r="A11" s="49"/>
      <c r="B11" s="49"/>
      <c r="C11" s="49"/>
      <c r="D11" s="49"/>
      <c r="E11" s="33" t="s">
        <v>14</v>
      </c>
      <c r="F11" s="30">
        <f>F10/6</f>
        <v>837895.76199999999</v>
      </c>
      <c r="G11" s="48"/>
      <c r="H11" s="41"/>
      <c r="I11" s="19"/>
      <c r="J11" s="19"/>
      <c r="K11" s="31"/>
      <c r="L11" s="31"/>
      <c r="M11" s="31"/>
      <c r="N11" s="31"/>
      <c r="O11" s="31"/>
      <c r="P11" s="31"/>
      <c r="Q11" s="31"/>
      <c r="R11" s="3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s="36" customFormat="1" ht="25.5" customHeight="1" x14ac:dyDescent="0.25">
      <c r="A12" s="34"/>
      <c r="B12" s="45" t="str">
        <f>"Предельная стоимость лота составляет "&amp;FIXED(F10,2)&amp;"  рублей, в том числе НДС 20% "&amp;FIXED(F11,2)&amp;" руб."</f>
        <v>Предельная стоимость лота составляет 5 027 374,57  рублей, в том числе НДС 20% 837 895,76 руб.</v>
      </c>
      <c r="C12" s="45"/>
      <c r="D12" s="45"/>
      <c r="E12" s="45"/>
      <c r="F12" s="45"/>
      <c r="G12" s="45"/>
      <c r="H12" s="19"/>
      <c r="I12" s="19"/>
      <c r="J12" s="19"/>
      <c r="K12" s="35"/>
      <c r="L12" s="35"/>
      <c r="M12" s="35"/>
      <c r="N12" s="35"/>
      <c r="O12" s="35"/>
      <c r="P12" s="35"/>
      <c r="Q12" s="35"/>
      <c r="R12" s="35"/>
    </row>
    <row r="13" spans="1:1024" ht="21" customHeight="1" x14ac:dyDescent="0.2">
      <c r="A13" s="56" t="s">
        <v>15</v>
      </c>
      <c r="B13" s="57"/>
      <c r="C13" s="57"/>
      <c r="D13" s="57"/>
      <c r="E13" s="57"/>
      <c r="F13" s="57"/>
      <c r="G13" s="58"/>
      <c r="H13" s="37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1" customHeight="1" x14ac:dyDescent="0.2">
      <c r="A14" s="56" t="s">
        <v>22</v>
      </c>
      <c r="B14" s="57"/>
      <c r="C14" s="57"/>
      <c r="D14" s="57"/>
      <c r="E14" s="57"/>
      <c r="F14" s="57"/>
      <c r="G14" s="58"/>
      <c r="H14" s="37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64.5" customHeight="1" x14ac:dyDescent="0.2">
      <c r="A15" s="56" t="s">
        <v>20</v>
      </c>
      <c r="B15" s="57"/>
      <c r="C15" s="57"/>
      <c r="D15" s="57"/>
      <c r="E15" s="57"/>
      <c r="F15" s="57"/>
      <c r="G15" s="58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s="40" customFormat="1" ht="43.5" customHeight="1" x14ac:dyDescent="0.2">
      <c r="A16" s="43" t="s">
        <v>6</v>
      </c>
      <c r="B16" s="43"/>
      <c r="C16" s="46" t="s">
        <v>8</v>
      </c>
      <c r="D16" s="46"/>
      <c r="E16" s="46"/>
      <c r="F16" s="46"/>
      <c r="G16" s="46"/>
      <c r="H16" s="38"/>
      <c r="I16" s="39"/>
      <c r="J16" s="39"/>
      <c r="K16" s="39"/>
      <c r="L16" s="39"/>
      <c r="M16" s="39"/>
      <c r="N16" s="39"/>
      <c r="O16" s="39"/>
      <c r="P16" s="39"/>
      <c r="Q16" s="39"/>
      <c r="R16" s="39"/>
    </row>
    <row r="17" spans="1:7" ht="43.5" customHeight="1" x14ac:dyDescent="0.2">
      <c r="A17" s="43" t="s">
        <v>7</v>
      </c>
      <c r="B17" s="43"/>
      <c r="C17" s="44" t="s">
        <v>21</v>
      </c>
      <c r="D17" s="44"/>
      <c r="E17" s="44"/>
      <c r="F17" s="44"/>
      <c r="G17" s="44"/>
    </row>
  </sheetData>
  <mergeCells count="19">
    <mergeCell ref="A5:A6"/>
    <mergeCell ref="B5:B6"/>
    <mergeCell ref="C5:C6"/>
    <mergeCell ref="D5:D6"/>
    <mergeCell ref="B3:G3"/>
    <mergeCell ref="E5:E6"/>
    <mergeCell ref="F5:F6"/>
    <mergeCell ref="G5:G6"/>
    <mergeCell ref="G8:G11"/>
    <mergeCell ref="A10:D10"/>
    <mergeCell ref="A11:D11"/>
    <mergeCell ref="A17:B17"/>
    <mergeCell ref="C17:G17"/>
    <mergeCell ref="B12:G12"/>
    <mergeCell ref="A16:B16"/>
    <mergeCell ref="C16:G16"/>
    <mergeCell ref="A15:G15"/>
    <mergeCell ref="A13:G13"/>
    <mergeCell ref="A14:G14"/>
  </mergeCells>
  <pageMargins left="0.78749999999999998" right="0.39374999999999999" top="0.78749999999999998" bottom="0.39374999999999999" header="0.51180555555555496" footer="0.51180555555555496"/>
  <pageSetup paperSize="9" scale="57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2020-03-02T05:21:54Z</cp:lastPrinted>
  <dcterms:created xsi:type="dcterms:W3CDTF">2011-10-27T10:58:53Z</dcterms:created>
  <dcterms:modified xsi:type="dcterms:W3CDTF">2020-03-10T11:39:38Z</dcterms:modified>
  <dc:language>ru-RU</dc:language>
</cp:coreProperties>
</file>